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Y:\mariusz\00000 USŁUGI LEŚNE 2025\PAKIET 1\"/>
    </mc:Choice>
  </mc:AlternateContent>
  <xr:revisionPtr revIDLastSave="0" documentId="13_ncr:1_{E09D3DE0-F846-4990-8763-0FDAF2081C2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90" i="1" l="1"/>
  <c r="L90" i="1" s="1"/>
  <c r="I89" i="1"/>
  <c r="L89" i="1" s="1"/>
  <c r="I88" i="1"/>
  <c r="L88" i="1" s="1"/>
  <c r="I87" i="1"/>
  <c r="K87" i="1" s="1"/>
  <c r="I86" i="1"/>
  <c r="L86" i="1" s="1"/>
  <c r="I85" i="1"/>
  <c r="L85" i="1" s="1"/>
  <c r="I84" i="1"/>
  <c r="L84" i="1" s="1"/>
  <c r="I83" i="1"/>
  <c r="K83" i="1" s="1"/>
  <c r="I82" i="1"/>
  <c r="L82" i="1" s="1"/>
  <c r="I81" i="1"/>
  <c r="L81" i="1" s="1"/>
  <c r="I80" i="1"/>
  <c r="L80" i="1" s="1"/>
  <c r="I79" i="1"/>
  <c r="K79" i="1" s="1"/>
  <c r="I78" i="1"/>
  <c r="L78" i="1" s="1"/>
  <c r="I77" i="1"/>
  <c r="K77" i="1" s="1"/>
  <c r="I76" i="1"/>
  <c r="L76" i="1" s="1"/>
  <c r="I75" i="1"/>
  <c r="K75" i="1" s="1"/>
  <c r="I74" i="1"/>
  <c r="L74" i="1" s="1"/>
  <c r="I73" i="1"/>
  <c r="K73" i="1" s="1"/>
  <c r="I72" i="1"/>
  <c r="L72" i="1" s="1"/>
  <c r="I71" i="1"/>
  <c r="K71" i="1" s="1"/>
  <c r="I70" i="1"/>
  <c r="L70" i="1" s="1"/>
  <c r="I69" i="1"/>
  <c r="K69" i="1" s="1"/>
  <c r="I68" i="1"/>
  <c r="L68" i="1" s="1"/>
  <c r="I67" i="1"/>
  <c r="K67" i="1" s="1"/>
  <c r="I66" i="1"/>
  <c r="L66" i="1" s="1"/>
  <c r="I65" i="1"/>
  <c r="L65" i="1" s="1"/>
  <c r="I64" i="1"/>
  <c r="L64" i="1" s="1"/>
  <c r="I63" i="1"/>
  <c r="K63" i="1" s="1"/>
  <c r="I62" i="1"/>
  <c r="L62" i="1" s="1"/>
  <c r="I61" i="1"/>
  <c r="K61" i="1" s="1"/>
  <c r="I60" i="1"/>
  <c r="L60" i="1" s="1"/>
  <c r="I59" i="1"/>
  <c r="K59" i="1" s="1"/>
  <c r="I58" i="1"/>
  <c r="L58" i="1" s="1"/>
  <c r="I57" i="1"/>
  <c r="L57" i="1" s="1"/>
  <c r="I56" i="1"/>
  <c r="L56" i="1" s="1"/>
  <c r="I55" i="1"/>
  <c r="K55" i="1" s="1"/>
  <c r="I54" i="1"/>
  <c r="L54" i="1" s="1"/>
  <c r="I51" i="1"/>
  <c r="K51" i="1" s="1"/>
  <c r="I46" i="1"/>
  <c r="L46" i="1" s="1"/>
  <c r="I41" i="1"/>
  <c r="K41" i="1" s="1"/>
  <c r="I36" i="1"/>
  <c r="L36" i="1" s="1"/>
  <c r="I31" i="1"/>
  <c r="K31" i="1" s="1"/>
  <c r="K46" i="1" l="1"/>
  <c r="L63" i="1"/>
  <c r="L87" i="1"/>
  <c r="K64" i="1"/>
  <c r="K88" i="1"/>
  <c r="L59" i="1"/>
  <c r="L67" i="1"/>
  <c r="L75" i="1"/>
  <c r="L83" i="1"/>
  <c r="L55" i="1"/>
  <c r="L79" i="1"/>
  <c r="K56" i="1"/>
  <c r="K80" i="1"/>
  <c r="L71" i="1"/>
  <c r="K72" i="1"/>
  <c r="K60" i="1"/>
  <c r="K68" i="1"/>
  <c r="K76" i="1"/>
  <c r="K84" i="1"/>
  <c r="F91" i="1"/>
  <c r="L41" i="1"/>
  <c r="K65" i="1"/>
  <c r="K81" i="1"/>
  <c r="L51" i="1"/>
  <c r="L61" i="1"/>
  <c r="L73" i="1"/>
  <c r="L77" i="1"/>
  <c r="K58" i="1"/>
  <c r="K57" i="1"/>
  <c r="K89" i="1"/>
  <c r="L31" i="1"/>
  <c r="L69" i="1"/>
  <c r="K54" i="1"/>
  <c r="K85" i="1"/>
  <c r="K36" i="1"/>
  <c r="K62" i="1"/>
  <c r="K66" i="1"/>
  <c r="K70" i="1"/>
  <c r="K74" i="1"/>
  <c r="K78" i="1"/>
  <c r="K82" i="1"/>
  <c r="K86" i="1"/>
  <c r="K90" i="1"/>
  <c r="F92" i="1" l="1"/>
</calcChain>
</file>

<file path=xl/sharedStrings.xml><?xml version="1.0" encoding="utf-8"?>
<sst xmlns="http://schemas.openxmlformats.org/spreadsheetml/2006/main" count="268" uniqueCount="164">
  <si>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</si>
  <si>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</si>
  <si>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</si>
  <si>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</si>
  <si>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</si>
  <si>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</si>
  <si>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</si>
  <si>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</si>
  <si>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</si>
  <si>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</si>
  <si>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</si>
  <si>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</si>
  <si>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</si>
  <si>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</si>
  <si>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</si>
  <si>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</si>
  <si>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</si>
  <si>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</si>
  <si>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13</t>
  </si>
  <si>
    <t>PORZB&gt;100</t>
  </si>
  <si>
    <t>Oczyszczanie zrębów, gruntów porolnych, halizn i płazowin oraz drzewostanów planowanych do wprowadzenie drugiego piętra ze zbędnych podrostów, odrośli, krzewów i krzewinek poprzez wycinanie bez wynoszenia i układania - dla 100% pokrycia powierzchni</t>
  </si>
  <si>
    <t xml:space="preserve"> 15</t>
  </si>
  <si>
    <t>PORZ-ZRB</t>
  </si>
  <si>
    <t>Porządkowanie zrębów z pozostałości drzewnych - mechaniczne</t>
  </si>
  <si>
    <t xml:space="preserve"> 20</t>
  </si>
  <si>
    <t>WPOD-N</t>
  </si>
  <si>
    <t>Wycinanie podszytów i podrostów (teren równy lub falisty)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</si>
  <si>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</si>
  <si>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</si>
  <si>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</si>
  <si>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 xml:space="preserve"> 47</t>
  </si>
  <si>
    <t>OPR-UC</t>
  </si>
  <si>
    <t>Opryskiwanie upraw opryskiwaczem - ciągnikowym (nie dotyczy szkółek)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</si>
  <si>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</si>
  <si>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</si>
  <si>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</si>
  <si>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</si>
  <si>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</si>
  <si>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</si>
  <si>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</si>
  <si>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</si>
  <si>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</si>
  <si>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</si>
  <si>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</si>
  <si>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 xml:space="preserve"> 75</t>
  </si>
  <si>
    <t>WYK-PASCP</t>
  </si>
  <si>
    <t>Wyorywanie bruzd pługiem leśnym pod okapem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</si>
  <si>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</si>
  <si>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</si>
  <si>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</si>
  <si>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</si>
  <si>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</si>
  <si>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</si>
  <si>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</si>
  <si>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</si>
  <si>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</si>
  <si>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</si>
  <si>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</si>
  <si>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</si>
  <si>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</si>
  <si>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</si>
  <si>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</si>
  <si>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</si>
  <si>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</si>
  <si>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</si>
  <si>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</si>
  <si>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</si>
  <si>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</si>
  <si>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</si>
  <si>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</si>
  <si>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</si>
  <si>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</si>
  <si>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</si>
  <si>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</si>
  <si>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</si>
  <si>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</si>
  <si>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</si>
  <si>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</si>
  <si>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</si>
  <si>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</si>
  <si>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</si>
  <si>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</si>
  <si>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</si>
  <si>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</si>
  <si>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</si>
  <si>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</si>
  <si>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</si>
  <si>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</si>
  <si>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</si>
  <si>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</si>
  <si>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</si>
  <si>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</si>
  <si>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</si>
  <si>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</si>
  <si>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</si>
  <si>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</si>
  <si>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</si>
  <si>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</si>
  <si>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161</t>
  </si>
  <si>
    <t>SZUK-OWA2</t>
  </si>
  <si>
    <t>Próbne poszukiwania owadów w ściole metodą dwóch drzew próbnych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</si>
  <si>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</si>
  <si>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</si>
  <si>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</si>
  <si>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</si>
  <si>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</si>
  <si>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</si>
  <si>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173</t>
  </si>
  <si>
    <t>PASY-MIN</t>
  </si>
  <si>
    <t>Wykonywanie nowych pasów ppoż.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</si>
  <si>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</si>
  <si>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</si>
  <si>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</si>
  <si>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</si>
  <si>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</si>
  <si>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</si>
  <si>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</si>
  <si>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</si>
  <si>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</si>
  <si>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</si>
  <si>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</si>
  <si>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</si>
  <si>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</si>
  <si>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</si>
  <si>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</si>
  <si>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</si>
  <si>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382</t>
  </si>
  <si>
    <t>GODZ MC8</t>
  </si>
  <si>
    <t>Prace wykonywane ciągnikiem z przyczepą samozaładowczą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</si>
  <si>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</si>
  <si>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</si>
  <si>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</si>
  <si>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</si>
  <si>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</si>
  <si>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</si>
  <si>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</si>
  <si>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</si>
  <si>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</si>
  <si>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</si>
  <si>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</si>
  <si>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</si>
  <si>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Konstantynowo</t>
  </si>
  <si>
    <t xml:space="preserve">62-053 Konstantynowo; -;1          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</si>
  <si>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</si>
  <si>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</si>
  <si>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</si>
  <si>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</si>
  <si>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</si>
  <si>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</si>
  <si>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</si>
  <si>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</si>
  <si>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</si>
  <si>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</si>
  <si>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</si>
  <si>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</si>
  <si>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</si>
  <si>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</si>
  <si>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</si>
  <si>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</si>
  <si>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</si>
  <si>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</si>
  <si>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</si>
  <si>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</si>
  <si>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r>
      <t xml:space="preserve">Odpowiadając na ogłoszenie o przetargu nieograniczonym na „Wykonywanie usług z zakresu gospodarki leśnej na terenie Nadleśnictwa Konstantynowo w roku 2025''  składamy niniejszym ofertę na pakiet </t>
    </r>
    <r>
      <rPr>
        <sz val="11"/>
        <color rgb="FFFF0000"/>
        <rFont val="Arial"/>
        <family val="2"/>
        <charset val="238"/>
      </rPr>
      <t>Pakiet 1 (BRODNICZKA, KRAJKOWO)</t>
    </r>
    <r>
      <rPr>
        <sz val="11"/>
        <color rgb="FF333333"/>
        <rFont val="Arial"/>
        <family val="2"/>
        <charset val="238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</si>
</sst>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5" fillId="2" borderId="0" xfId="0" applyNumberFormat="1" applyFont="1" applyFill="1" applyAlignment="1">
      <alignment horizontal="right" vertical="top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39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29"/>
  <sheetViews>
    <sheetView tabSelected="1" workbookViewId="0">
      <selection activeCell="B26" sqref="B26:L26"/>
    </sheetView>
  </sheetViews>
  <sheetFormatPr defaultRowHeight="13.2" x14ac:dyDescent="0.25"/>
  <cols>
    <col min="1" max="1" width="0.109375" customWidth="1"/>
    <col min="2" max="2" width="5.6640625" customWidth="1"/>
    <col min="3" max="3" width="49.109375" customWidth="1"/>
    <col min="4" max="4" width="11.109375" customWidth="1"/>
    <col min="5" max="5" width="43.88671875" customWidth="1"/>
    <col min="6" max="6" width="6.77734375" customWidth="1"/>
    <col min="7" max="7" width="10.109375" customWidth="1"/>
    <col min="8" max="8" width="11.109375" customWidth="1"/>
    <col min="9" max="9" width="12.77734375" customWidth="1"/>
    <col min="10" max="10" width="6.77734375" customWidth="1"/>
    <col min="11" max="11" width="9.5546875" customWidth="1"/>
    <col min="12" max="12" width="12.44140625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0" t="s">
        <v>135</v>
      </c>
      <c r="J2" s="10"/>
      <c r="K2" s="10"/>
      <c r="L2" s="10"/>
      <c r="M2" s="10"/>
      <c r="N2" s="10"/>
      <c r="O2" s="10"/>
    </row>
    <row r="3" spans="2:15" s="1" customFormat="1" ht="28.8" customHeight="1" x14ac:dyDescent="0.2"/>
    <row r="4" spans="2:15" s="1" customFormat="1" ht="2.7" customHeight="1" x14ac:dyDescent="0.2">
      <c r="B4" s="11"/>
      <c r="C4" s="11"/>
      <c r="D4" s="11"/>
    </row>
    <row r="5" spans="2:15" s="1" customFormat="1" ht="28.8" customHeight="1" x14ac:dyDescent="0.2"/>
    <row r="6" spans="2:15" s="1" customFormat="1" ht="2.7" customHeight="1" x14ac:dyDescent="0.2">
      <c r="B6" s="11"/>
      <c r="C6" s="11"/>
      <c r="D6" s="11"/>
    </row>
    <row r="7" spans="2:15" s="1" customFormat="1" ht="28.8" customHeight="1" x14ac:dyDescent="0.2"/>
    <row r="8" spans="2:15" s="1" customFormat="1" ht="5.25" customHeight="1" x14ac:dyDescent="0.2">
      <c r="B8" s="11"/>
      <c r="C8" s="11"/>
      <c r="D8" s="11"/>
    </row>
    <row r="9" spans="2:15" s="1" customFormat="1" ht="4.2" customHeight="1" x14ac:dyDescent="0.2"/>
    <row r="10" spans="2:15" s="1" customFormat="1" ht="6.9" customHeight="1" x14ac:dyDescent="0.2">
      <c r="B10" s="24" t="s">
        <v>136</v>
      </c>
      <c r="C10" s="24"/>
      <c r="D10" s="24"/>
    </row>
    <row r="11" spans="2:15" s="1" customFormat="1" ht="12.3" customHeight="1" x14ac:dyDescent="0.2">
      <c r="B11" s="24"/>
      <c r="C11" s="24"/>
      <c r="D11" s="24"/>
      <c r="G11" s="16" t="s">
        <v>137</v>
      </c>
      <c r="H11" s="16"/>
      <c r="I11" s="16"/>
      <c r="J11" s="16"/>
      <c r="K11" s="16"/>
      <c r="L11" s="16"/>
      <c r="M11" s="16"/>
      <c r="N11" s="16"/>
    </row>
    <row r="12" spans="2:15" s="1" customFormat="1" ht="7.95" customHeight="1" x14ac:dyDescent="0.2">
      <c r="G12" s="16"/>
      <c r="H12" s="16"/>
      <c r="I12" s="16"/>
      <c r="J12" s="16"/>
      <c r="K12" s="16"/>
      <c r="L12" s="16"/>
      <c r="M12" s="16"/>
      <c r="N12" s="16"/>
    </row>
    <row r="13" spans="2:15" s="1" customFormat="1" ht="20.25" customHeight="1" x14ac:dyDescent="0.2"/>
    <row r="14" spans="2:15" s="1" customFormat="1" ht="24" customHeight="1" x14ac:dyDescent="0.2">
      <c r="E14" s="15" t="s">
        <v>138</v>
      </c>
      <c r="F14" s="15"/>
      <c r="G14" s="15"/>
    </row>
    <row r="15" spans="2:15" s="1" customFormat="1" ht="43.2" customHeight="1" x14ac:dyDescent="0.2"/>
    <row r="16" spans="2:15" s="1" customFormat="1" ht="20.7" customHeight="1" x14ac:dyDescent="0.2">
      <c r="B16" s="12" t="s">
        <v>139</v>
      </c>
      <c r="C16" s="12"/>
    </row>
    <row r="17" spans="2:12" s="1" customFormat="1" ht="2.7" customHeight="1" x14ac:dyDescent="0.2"/>
    <row r="18" spans="2:12" s="1" customFormat="1" ht="20.7" customHeight="1" x14ac:dyDescent="0.2">
      <c r="B18" s="12" t="s">
        <v>140</v>
      </c>
      <c r="C18" s="12"/>
    </row>
    <row r="19" spans="2:12" s="1" customFormat="1" ht="2.7" customHeight="1" x14ac:dyDescent="0.2"/>
    <row r="20" spans="2:12" s="1" customFormat="1" ht="20.7" customHeight="1" x14ac:dyDescent="0.2">
      <c r="B20" s="12" t="s">
        <v>141</v>
      </c>
      <c r="C20" s="12"/>
    </row>
    <row r="21" spans="2:12" s="1" customFormat="1" ht="2.7" customHeight="1" x14ac:dyDescent="0.2"/>
    <row r="22" spans="2:12" s="1" customFormat="1" ht="20.7" customHeight="1" x14ac:dyDescent="0.2">
      <c r="B22" s="12" t="s">
        <v>142</v>
      </c>
      <c r="C22" s="12"/>
    </row>
    <row r="23" spans="2:12" s="1" customFormat="1" ht="34.65" customHeight="1" x14ac:dyDescent="0.2"/>
    <row r="24" spans="2:12" s="1" customFormat="1" ht="50.1" customHeight="1" x14ac:dyDescent="0.2">
      <c r="B24" s="18" t="s">
        <v>163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2" s="1" customFormat="1" ht="2.7" customHeight="1" x14ac:dyDescent="0.2"/>
    <row r="26" spans="2:12" s="1" customFormat="1" ht="50.1" customHeight="1" x14ac:dyDescent="0.2">
      <c r="B26" s="14" t="s">
        <v>143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2:12" s="1" customFormat="1" ht="3.15" customHeight="1" x14ac:dyDescent="0.2"/>
    <row r="28" spans="2:12" s="1" customFormat="1" ht="18.149999999999999" customHeight="1" x14ac:dyDescent="0.2">
      <c r="B28" s="12" t="s">
        <v>144</v>
      </c>
      <c r="C28" s="12"/>
      <c r="D28" s="12"/>
      <c r="E28" s="12"/>
      <c r="F28" s="12"/>
      <c r="G28" s="12"/>
      <c r="H28" s="12"/>
      <c r="I28" s="12"/>
      <c r="J28" s="12"/>
      <c r="K28" s="12"/>
    </row>
    <row r="29" spans="2:12" s="1" customFormat="1" ht="5.25" customHeight="1" x14ac:dyDescent="0.2"/>
    <row r="30" spans="2:12" s="1" customFormat="1" ht="35.700000000000003" customHeight="1" x14ac:dyDescent="0.2">
      <c r="B30" s="2" t="s">
        <v>0</v>
      </c>
      <c r="C30" s="3" t="s">
        <v>1</v>
      </c>
      <c r="D30" s="4" t="s">
        <v>2</v>
      </c>
      <c r="E30" s="4" t="s">
        <v>3</v>
      </c>
      <c r="F30" s="4" t="s">
        <v>4</v>
      </c>
      <c r="G30" s="4" t="s">
        <v>5</v>
      </c>
      <c r="H30" s="4" t="s">
        <v>6</v>
      </c>
      <c r="I30" s="3" t="s">
        <v>7</v>
      </c>
      <c r="J30" s="4" t="s">
        <v>8</v>
      </c>
      <c r="K30" s="4" t="s">
        <v>9</v>
      </c>
      <c r="L30" s="3" t="s">
        <v>162</v>
      </c>
    </row>
    <row r="31" spans="2:12" s="1" customFormat="1" ht="19.649999999999999" customHeight="1" x14ac:dyDescent="0.2">
      <c r="B31" s="5">
        <v>1</v>
      </c>
      <c r="C31" s="6" t="s">
        <v>10</v>
      </c>
      <c r="D31" s="6" t="s">
        <v>11</v>
      </c>
      <c r="E31" s="7" t="s">
        <v>12</v>
      </c>
      <c r="F31" s="6" t="s">
        <v>13</v>
      </c>
      <c r="G31" s="8">
        <v>804</v>
      </c>
      <c r="H31" s="8"/>
      <c r="I31" s="8">
        <f>G31*H31</f>
        <v>0</v>
      </c>
      <c r="J31" s="5">
        <v>8</v>
      </c>
      <c r="K31" s="8">
        <f>I31*0.08</f>
        <v>0</v>
      </c>
      <c r="L31" s="8">
        <f>I31*1.08</f>
        <v>0</v>
      </c>
    </row>
    <row r="32" spans="2:12" s="1" customFormat="1" ht="3.15" customHeight="1" x14ac:dyDescent="0.2"/>
    <row r="33" spans="2:12" s="1" customFormat="1" ht="18.149999999999999" customHeight="1" x14ac:dyDescent="0.2">
      <c r="B33" s="12" t="s">
        <v>145</v>
      </c>
      <c r="C33" s="12"/>
      <c r="D33" s="12"/>
      <c r="E33" s="12"/>
      <c r="F33" s="12"/>
      <c r="G33" s="12"/>
      <c r="H33" s="12"/>
      <c r="I33" s="12"/>
      <c r="J33" s="12"/>
      <c r="K33" s="12"/>
    </row>
    <row r="34" spans="2:12" s="1" customFormat="1" ht="5.25" customHeight="1" x14ac:dyDescent="0.2"/>
    <row r="35" spans="2:12" s="1" customFormat="1" ht="35.700000000000003" customHeight="1" x14ac:dyDescent="0.2">
      <c r="B35" s="2" t="s">
        <v>0</v>
      </c>
      <c r="C35" s="3" t="s">
        <v>1</v>
      </c>
      <c r="D35" s="4" t="s">
        <v>2</v>
      </c>
      <c r="E35" s="4" t="s">
        <v>3</v>
      </c>
      <c r="F35" s="4" t="s">
        <v>4</v>
      </c>
      <c r="G35" s="4" t="s">
        <v>5</v>
      </c>
      <c r="H35" s="4" t="s">
        <v>6</v>
      </c>
      <c r="I35" s="3" t="s">
        <v>7</v>
      </c>
      <c r="J35" s="4" t="s">
        <v>8</v>
      </c>
      <c r="K35" s="4" t="s">
        <v>9</v>
      </c>
      <c r="L35" s="3" t="s">
        <v>162</v>
      </c>
    </row>
    <row r="36" spans="2:12" s="1" customFormat="1" ht="19.649999999999999" customHeight="1" x14ac:dyDescent="0.2">
      <c r="B36" s="5">
        <v>2</v>
      </c>
      <c r="C36" s="6" t="s">
        <v>10</v>
      </c>
      <c r="D36" s="6" t="s">
        <v>11</v>
      </c>
      <c r="E36" s="7" t="s">
        <v>12</v>
      </c>
      <c r="F36" s="6" t="s">
        <v>13</v>
      </c>
      <c r="G36" s="8">
        <v>4165</v>
      </c>
      <c r="H36" s="8"/>
      <c r="I36" s="8">
        <f>G36*H36</f>
        <v>0</v>
      </c>
      <c r="J36" s="5">
        <v>8</v>
      </c>
      <c r="K36" s="8">
        <f>I36*0.08</f>
        <v>0</v>
      </c>
      <c r="L36" s="8">
        <f>I36*1.08</f>
        <v>0</v>
      </c>
    </row>
    <row r="37" spans="2:12" s="1" customFormat="1" ht="3.15" customHeight="1" x14ac:dyDescent="0.2"/>
    <row r="38" spans="2:12" s="1" customFormat="1" ht="18.149999999999999" customHeight="1" x14ac:dyDescent="0.2">
      <c r="B38" s="12" t="s">
        <v>146</v>
      </c>
      <c r="C38" s="12"/>
      <c r="D38" s="12"/>
      <c r="E38" s="12"/>
      <c r="F38" s="12"/>
      <c r="G38" s="12"/>
      <c r="H38" s="12"/>
      <c r="I38" s="12"/>
      <c r="J38" s="12"/>
      <c r="K38" s="12"/>
    </row>
    <row r="39" spans="2:12" s="1" customFormat="1" ht="5.25" customHeight="1" x14ac:dyDescent="0.2"/>
    <row r="40" spans="2:12" s="1" customFormat="1" ht="35.700000000000003" customHeight="1" x14ac:dyDescent="0.2">
      <c r="B40" s="2" t="s">
        <v>0</v>
      </c>
      <c r="C40" s="3" t="s">
        <v>1</v>
      </c>
      <c r="D40" s="4" t="s">
        <v>2</v>
      </c>
      <c r="E40" s="4" t="s">
        <v>3</v>
      </c>
      <c r="F40" s="4" t="s">
        <v>4</v>
      </c>
      <c r="G40" s="4" t="s">
        <v>5</v>
      </c>
      <c r="H40" s="4" t="s">
        <v>6</v>
      </c>
      <c r="I40" s="3" t="s">
        <v>7</v>
      </c>
      <c r="J40" s="4" t="s">
        <v>8</v>
      </c>
      <c r="K40" s="4" t="s">
        <v>9</v>
      </c>
      <c r="L40" s="3" t="s">
        <v>162</v>
      </c>
    </row>
    <row r="41" spans="2:12" s="1" customFormat="1" ht="19.649999999999999" customHeight="1" x14ac:dyDescent="0.2">
      <c r="B41" s="5">
        <v>3</v>
      </c>
      <c r="C41" s="6" t="s">
        <v>10</v>
      </c>
      <c r="D41" s="6" t="s">
        <v>11</v>
      </c>
      <c r="E41" s="7" t="s">
        <v>12</v>
      </c>
      <c r="F41" s="6" t="s">
        <v>13</v>
      </c>
      <c r="G41" s="8">
        <v>6359</v>
      </c>
      <c r="H41" s="8"/>
      <c r="I41" s="8">
        <f>G41*H41</f>
        <v>0</v>
      </c>
      <c r="J41" s="5">
        <v>8</v>
      </c>
      <c r="K41" s="8">
        <f>I41*0.08</f>
        <v>0</v>
      </c>
      <c r="L41" s="8">
        <f>I41*1.08</f>
        <v>0</v>
      </c>
    </row>
    <row r="42" spans="2:12" s="1" customFormat="1" ht="3.15" customHeight="1" x14ac:dyDescent="0.2"/>
    <row r="43" spans="2:12" s="1" customFormat="1" ht="18.149999999999999" customHeight="1" x14ac:dyDescent="0.2">
      <c r="B43" s="12" t="s">
        <v>147</v>
      </c>
      <c r="C43" s="12"/>
      <c r="D43" s="12"/>
      <c r="E43" s="12"/>
      <c r="F43" s="12"/>
      <c r="G43" s="12"/>
      <c r="H43" s="12"/>
      <c r="I43" s="12"/>
      <c r="J43" s="12"/>
      <c r="K43" s="12"/>
    </row>
    <row r="44" spans="2:12" s="1" customFormat="1" ht="5.25" customHeight="1" x14ac:dyDescent="0.2"/>
    <row r="45" spans="2:12" s="1" customFormat="1" ht="35.700000000000003" customHeight="1" x14ac:dyDescent="0.2">
      <c r="B45" s="2" t="s">
        <v>0</v>
      </c>
      <c r="C45" s="3" t="s">
        <v>1</v>
      </c>
      <c r="D45" s="4" t="s">
        <v>2</v>
      </c>
      <c r="E45" s="4" t="s">
        <v>3</v>
      </c>
      <c r="F45" s="4" t="s">
        <v>4</v>
      </c>
      <c r="G45" s="4" t="s">
        <v>5</v>
      </c>
      <c r="H45" s="4" t="s">
        <v>6</v>
      </c>
      <c r="I45" s="3" t="s">
        <v>7</v>
      </c>
      <c r="J45" s="4" t="s">
        <v>8</v>
      </c>
      <c r="K45" s="4" t="s">
        <v>9</v>
      </c>
      <c r="L45" s="3" t="s">
        <v>162</v>
      </c>
    </row>
    <row r="46" spans="2:12" s="1" customFormat="1" ht="19.649999999999999" customHeight="1" x14ac:dyDescent="0.2">
      <c r="B46" s="5">
        <v>4</v>
      </c>
      <c r="C46" s="6" t="s">
        <v>10</v>
      </c>
      <c r="D46" s="6" t="s">
        <v>11</v>
      </c>
      <c r="E46" s="7" t="s">
        <v>12</v>
      </c>
      <c r="F46" s="6" t="s">
        <v>13</v>
      </c>
      <c r="G46" s="8">
        <v>358</v>
      </c>
      <c r="H46" s="8"/>
      <c r="I46" s="8">
        <f>G46*H46</f>
        <v>0</v>
      </c>
      <c r="J46" s="5">
        <v>8</v>
      </c>
      <c r="K46" s="8">
        <f>I46*0.08</f>
        <v>0</v>
      </c>
      <c r="L46" s="8">
        <f>I46*1.08</f>
        <v>0</v>
      </c>
    </row>
    <row r="47" spans="2:12" s="1" customFormat="1" ht="3.15" customHeight="1" x14ac:dyDescent="0.2"/>
    <row r="48" spans="2:12" s="1" customFormat="1" ht="18.149999999999999" customHeight="1" x14ac:dyDescent="0.2">
      <c r="B48" s="12" t="s">
        <v>148</v>
      </c>
      <c r="C48" s="12"/>
      <c r="D48" s="12"/>
      <c r="E48" s="12"/>
      <c r="F48" s="12"/>
      <c r="G48" s="12"/>
      <c r="H48" s="12"/>
      <c r="I48" s="12"/>
      <c r="J48" s="12"/>
      <c r="K48" s="12"/>
    </row>
    <row r="49" spans="2:12" s="1" customFormat="1" ht="5.25" customHeight="1" x14ac:dyDescent="0.2"/>
    <row r="50" spans="2:12" s="1" customFormat="1" ht="35.700000000000003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3" t="s">
        <v>162</v>
      </c>
    </row>
    <row r="51" spans="2:12" s="1" customFormat="1" ht="19.649999999999999" customHeight="1" x14ac:dyDescent="0.2">
      <c r="B51" s="5">
        <v>5</v>
      </c>
      <c r="C51" s="6" t="s">
        <v>10</v>
      </c>
      <c r="D51" s="6" t="s">
        <v>11</v>
      </c>
      <c r="E51" s="7" t="s">
        <v>12</v>
      </c>
      <c r="F51" s="6" t="s">
        <v>13</v>
      </c>
      <c r="G51" s="8">
        <v>1569</v>
      </c>
      <c r="H51" s="8"/>
      <c r="I51" s="8">
        <f>G51*H51</f>
        <v>0</v>
      </c>
      <c r="J51" s="5">
        <v>8</v>
      </c>
      <c r="K51" s="8">
        <f>I51*0.08</f>
        <v>0</v>
      </c>
      <c r="L51" s="8">
        <f>I51*1.08</f>
        <v>0</v>
      </c>
    </row>
    <row r="52" spans="2:12" s="1" customFormat="1" ht="9" customHeight="1" x14ac:dyDescent="0.2"/>
    <row r="53" spans="2:12" s="1" customFormat="1" ht="35.700000000000003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3" t="s">
        <v>162</v>
      </c>
    </row>
    <row r="54" spans="2:12" s="1" customFormat="1" ht="69.3" customHeight="1" x14ac:dyDescent="0.2">
      <c r="B54" s="5">
        <v>6</v>
      </c>
      <c r="C54" s="6" t="s">
        <v>14</v>
      </c>
      <c r="D54" s="6" t="s">
        <v>15</v>
      </c>
      <c r="E54" s="9" t="s">
        <v>16</v>
      </c>
      <c r="F54" s="6" t="s">
        <v>17</v>
      </c>
      <c r="G54" s="8">
        <v>6.71</v>
      </c>
      <c r="H54" s="8"/>
      <c r="I54" s="8">
        <f>G54*H54</f>
        <v>0</v>
      </c>
      <c r="J54" s="5">
        <v>8</v>
      </c>
      <c r="K54" s="8">
        <f>I54*0.08</f>
        <v>0</v>
      </c>
      <c r="L54" s="8">
        <f>I54*1.08</f>
        <v>0</v>
      </c>
    </row>
    <row r="55" spans="2:12" s="1" customFormat="1" ht="59.1" customHeight="1" x14ac:dyDescent="0.2">
      <c r="B55" s="5">
        <v>7</v>
      </c>
      <c r="C55" s="6" t="s">
        <v>18</v>
      </c>
      <c r="D55" s="6" t="s">
        <v>19</v>
      </c>
      <c r="E55" s="7" t="s">
        <v>20</v>
      </c>
      <c r="F55" s="6" t="s">
        <v>17</v>
      </c>
      <c r="G55" s="8">
        <v>1.1599999999999999</v>
      </c>
      <c r="H55" s="8"/>
      <c r="I55" s="8">
        <f t="shared" ref="I55:I90" si="0">G55*H55</f>
        <v>0</v>
      </c>
      <c r="J55" s="5">
        <v>8</v>
      </c>
      <c r="K55" s="8">
        <f t="shared" ref="K55:K74" si="1">I55*0.08</f>
        <v>0</v>
      </c>
      <c r="L55" s="8">
        <f t="shared" ref="L55:L74" si="2">I55*1.08</f>
        <v>0</v>
      </c>
    </row>
    <row r="56" spans="2:12" s="1" customFormat="1" ht="28.8" customHeight="1" x14ac:dyDescent="0.2">
      <c r="B56" s="5">
        <v>8</v>
      </c>
      <c r="C56" s="6" t="s">
        <v>21</v>
      </c>
      <c r="D56" s="6" t="s">
        <v>22</v>
      </c>
      <c r="E56" s="7" t="s">
        <v>23</v>
      </c>
      <c r="F56" s="6" t="s">
        <v>17</v>
      </c>
      <c r="G56" s="8">
        <v>5.09</v>
      </c>
      <c r="H56" s="8"/>
      <c r="I56" s="8">
        <f t="shared" si="0"/>
        <v>0</v>
      </c>
      <c r="J56" s="5">
        <v>8</v>
      </c>
      <c r="K56" s="8">
        <f t="shared" si="1"/>
        <v>0</v>
      </c>
      <c r="L56" s="8">
        <f t="shared" si="2"/>
        <v>0</v>
      </c>
    </row>
    <row r="57" spans="2:12" s="1" customFormat="1" ht="19.649999999999999" customHeight="1" x14ac:dyDescent="0.2">
      <c r="B57" s="5">
        <v>9</v>
      </c>
      <c r="C57" s="6" t="s">
        <v>24</v>
      </c>
      <c r="D57" s="6" t="s">
        <v>25</v>
      </c>
      <c r="E57" s="7" t="s">
        <v>26</v>
      </c>
      <c r="F57" s="6" t="s">
        <v>17</v>
      </c>
      <c r="G57" s="8">
        <v>3.65</v>
      </c>
      <c r="H57" s="8"/>
      <c r="I57" s="8">
        <f t="shared" si="0"/>
        <v>0</v>
      </c>
      <c r="J57" s="5">
        <v>8</v>
      </c>
      <c r="K57" s="8">
        <f t="shared" si="1"/>
        <v>0</v>
      </c>
      <c r="L57" s="8">
        <f t="shared" si="2"/>
        <v>0</v>
      </c>
    </row>
    <row r="58" spans="2:12" s="1" customFormat="1" ht="38.85" customHeight="1" x14ac:dyDescent="0.2">
      <c r="B58" s="5">
        <v>10</v>
      </c>
      <c r="C58" s="6" t="s">
        <v>27</v>
      </c>
      <c r="D58" s="6" t="s">
        <v>28</v>
      </c>
      <c r="E58" s="7" t="s">
        <v>29</v>
      </c>
      <c r="F58" s="6" t="s">
        <v>17</v>
      </c>
      <c r="G58" s="8">
        <v>10.94</v>
      </c>
      <c r="H58" s="8"/>
      <c r="I58" s="8">
        <f t="shared" si="0"/>
        <v>0</v>
      </c>
      <c r="J58" s="5">
        <v>8</v>
      </c>
      <c r="K58" s="8">
        <f t="shared" si="1"/>
        <v>0</v>
      </c>
      <c r="L58" s="8">
        <f t="shared" si="2"/>
        <v>0</v>
      </c>
    </row>
    <row r="59" spans="2:12" s="1" customFormat="1" ht="28.8" customHeight="1" x14ac:dyDescent="0.2">
      <c r="B59" s="5">
        <v>11</v>
      </c>
      <c r="C59" s="6" t="s">
        <v>30</v>
      </c>
      <c r="D59" s="6" t="s">
        <v>31</v>
      </c>
      <c r="E59" s="7" t="s">
        <v>32</v>
      </c>
      <c r="F59" s="6" t="s">
        <v>17</v>
      </c>
      <c r="G59" s="8">
        <v>13.13</v>
      </c>
      <c r="H59" s="8"/>
      <c r="I59" s="8">
        <f t="shared" si="0"/>
        <v>0</v>
      </c>
      <c r="J59" s="5">
        <v>8</v>
      </c>
      <c r="K59" s="8">
        <f t="shared" si="1"/>
        <v>0</v>
      </c>
      <c r="L59" s="8">
        <f t="shared" si="2"/>
        <v>0</v>
      </c>
    </row>
    <row r="60" spans="2:12" s="1" customFormat="1" ht="19.649999999999999" customHeight="1" x14ac:dyDescent="0.2">
      <c r="B60" s="5">
        <v>12</v>
      </c>
      <c r="C60" s="6" t="s">
        <v>33</v>
      </c>
      <c r="D60" s="6" t="s">
        <v>34</v>
      </c>
      <c r="E60" s="7" t="s">
        <v>35</v>
      </c>
      <c r="F60" s="6" t="s">
        <v>36</v>
      </c>
      <c r="G60" s="8">
        <v>2.5</v>
      </c>
      <c r="H60" s="8"/>
      <c r="I60" s="8">
        <f t="shared" si="0"/>
        <v>0</v>
      </c>
      <c r="J60" s="5">
        <v>8</v>
      </c>
      <c r="K60" s="8">
        <f t="shared" si="1"/>
        <v>0</v>
      </c>
      <c r="L60" s="8">
        <f t="shared" si="2"/>
        <v>0</v>
      </c>
    </row>
    <row r="61" spans="2:12" s="1" customFormat="1" ht="19.649999999999999" customHeight="1" x14ac:dyDescent="0.2">
      <c r="B61" s="5">
        <v>13</v>
      </c>
      <c r="C61" s="6" t="s">
        <v>37</v>
      </c>
      <c r="D61" s="6" t="s">
        <v>38</v>
      </c>
      <c r="E61" s="7" t="s">
        <v>39</v>
      </c>
      <c r="F61" s="6" t="s">
        <v>36</v>
      </c>
      <c r="G61" s="8">
        <v>2.5</v>
      </c>
      <c r="H61" s="8"/>
      <c r="I61" s="8">
        <f t="shared" si="0"/>
        <v>0</v>
      </c>
      <c r="J61" s="5">
        <v>8</v>
      </c>
      <c r="K61" s="8">
        <f t="shared" si="1"/>
        <v>0</v>
      </c>
      <c r="L61" s="8">
        <f t="shared" si="2"/>
        <v>0</v>
      </c>
    </row>
    <row r="62" spans="2:12" s="1" customFormat="1" ht="28.8" customHeight="1" x14ac:dyDescent="0.2">
      <c r="B62" s="5">
        <v>14</v>
      </c>
      <c r="C62" s="6" t="s">
        <v>40</v>
      </c>
      <c r="D62" s="6" t="s">
        <v>41</v>
      </c>
      <c r="E62" s="7" t="s">
        <v>42</v>
      </c>
      <c r="F62" s="6" t="s">
        <v>43</v>
      </c>
      <c r="G62" s="8">
        <v>13.39</v>
      </c>
      <c r="H62" s="8"/>
      <c r="I62" s="8">
        <f t="shared" si="0"/>
        <v>0</v>
      </c>
      <c r="J62" s="5">
        <v>8</v>
      </c>
      <c r="K62" s="8">
        <f t="shared" si="1"/>
        <v>0</v>
      </c>
      <c r="L62" s="8">
        <f t="shared" si="2"/>
        <v>0</v>
      </c>
    </row>
    <row r="63" spans="2:12" s="1" customFormat="1" ht="19.649999999999999" customHeight="1" x14ac:dyDescent="0.2">
      <c r="B63" s="5">
        <v>15</v>
      </c>
      <c r="C63" s="6" t="s">
        <v>44</v>
      </c>
      <c r="D63" s="6" t="s">
        <v>45</v>
      </c>
      <c r="E63" s="7" t="s">
        <v>46</v>
      </c>
      <c r="F63" s="6" t="s">
        <v>43</v>
      </c>
      <c r="G63" s="8">
        <v>5</v>
      </c>
      <c r="H63" s="8"/>
      <c r="I63" s="8">
        <f t="shared" si="0"/>
        <v>0</v>
      </c>
      <c r="J63" s="5">
        <v>8</v>
      </c>
      <c r="K63" s="8">
        <f t="shared" si="1"/>
        <v>0</v>
      </c>
      <c r="L63" s="8">
        <f t="shared" si="2"/>
        <v>0</v>
      </c>
    </row>
    <row r="64" spans="2:12" s="1" customFormat="1" ht="28.8" customHeight="1" x14ac:dyDescent="0.2">
      <c r="B64" s="5">
        <v>16</v>
      </c>
      <c r="C64" s="6" t="s">
        <v>47</v>
      </c>
      <c r="D64" s="6" t="s">
        <v>48</v>
      </c>
      <c r="E64" s="7" t="s">
        <v>49</v>
      </c>
      <c r="F64" s="6" t="s">
        <v>43</v>
      </c>
      <c r="G64" s="8">
        <v>39.340000000000003</v>
      </c>
      <c r="H64" s="8"/>
      <c r="I64" s="8">
        <f t="shared" si="0"/>
        <v>0</v>
      </c>
      <c r="J64" s="5">
        <v>8</v>
      </c>
      <c r="K64" s="8">
        <f t="shared" si="1"/>
        <v>0</v>
      </c>
      <c r="L64" s="8">
        <f t="shared" si="2"/>
        <v>0</v>
      </c>
    </row>
    <row r="65" spans="2:12" s="1" customFormat="1" ht="28.8" customHeight="1" x14ac:dyDescent="0.2">
      <c r="B65" s="5">
        <v>17</v>
      </c>
      <c r="C65" s="6" t="s">
        <v>50</v>
      </c>
      <c r="D65" s="6" t="s">
        <v>51</v>
      </c>
      <c r="E65" s="7" t="s">
        <v>52</v>
      </c>
      <c r="F65" s="6" t="s">
        <v>43</v>
      </c>
      <c r="G65" s="8">
        <v>54.75</v>
      </c>
      <c r="H65" s="8"/>
      <c r="I65" s="8">
        <f t="shared" si="0"/>
        <v>0</v>
      </c>
      <c r="J65" s="5">
        <v>8</v>
      </c>
      <c r="K65" s="8">
        <f t="shared" si="1"/>
        <v>0</v>
      </c>
      <c r="L65" s="8">
        <f t="shared" si="2"/>
        <v>0</v>
      </c>
    </row>
    <row r="66" spans="2:12" s="1" customFormat="1" ht="19.649999999999999" customHeight="1" x14ac:dyDescent="0.2">
      <c r="B66" s="5">
        <v>18</v>
      </c>
      <c r="C66" s="6" t="s">
        <v>53</v>
      </c>
      <c r="D66" s="6" t="s">
        <v>54</v>
      </c>
      <c r="E66" s="7" t="s">
        <v>55</v>
      </c>
      <c r="F66" s="6" t="s">
        <v>36</v>
      </c>
      <c r="G66" s="8">
        <v>145.26</v>
      </c>
      <c r="H66" s="8"/>
      <c r="I66" s="8">
        <f t="shared" si="0"/>
        <v>0</v>
      </c>
      <c r="J66" s="5">
        <v>8</v>
      </c>
      <c r="K66" s="8">
        <f t="shared" si="1"/>
        <v>0</v>
      </c>
      <c r="L66" s="8">
        <f t="shared" si="2"/>
        <v>0</v>
      </c>
    </row>
    <row r="67" spans="2:12" s="1" customFormat="1" ht="19.649999999999999" customHeight="1" x14ac:dyDescent="0.2">
      <c r="B67" s="5">
        <v>19</v>
      </c>
      <c r="C67" s="6" t="s">
        <v>56</v>
      </c>
      <c r="D67" s="6" t="s">
        <v>57</v>
      </c>
      <c r="E67" s="7" t="s">
        <v>58</v>
      </c>
      <c r="F67" s="6" t="s">
        <v>36</v>
      </c>
      <c r="G67" s="8">
        <v>57.33</v>
      </c>
      <c r="H67" s="8"/>
      <c r="I67" s="8">
        <f t="shared" si="0"/>
        <v>0</v>
      </c>
      <c r="J67" s="5">
        <v>8</v>
      </c>
      <c r="K67" s="8">
        <f t="shared" si="1"/>
        <v>0</v>
      </c>
      <c r="L67" s="8">
        <f t="shared" si="2"/>
        <v>0</v>
      </c>
    </row>
    <row r="68" spans="2:12" s="1" customFormat="1" ht="28.8" customHeight="1" x14ac:dyDescent="0.2">
      <c r="B68" s="5">
        <v>20</v>
      </c>
      <c r="C68" s="6" t="s">
        <v>59</v>
      </c>
      <c r="D68" s="6" t="s">
        <v>60</v>
      </c>
      <c r="E68" s="7" t="s">
        <v>61</v>
      </c>
      <c r="F68" s="6" t="s">
        <v>36</v>
      </c>
      <c r="G68" s="8">
        <v>18.8</v>
      </c>
      <c r="H68" s="8"/>
      <c r="I68" s="8">
        <f t="shared" si="0"/>
        <v>0</v>
      </c>
      <c r="J68" s="5">
        <v>8</v>
      </c>
      <c r="K68" s="8">
        <f t="shared" si="1"/>
        <v>0</v>
      </c>
      <c r="L68" s="8">
        <f t="shared" si="2"/>
        <v>0</v>
      </c>
    </row>
    <row r="69" spans="2:12" s="1" customFormat="1" ht="19.649999999999999" customHeight="1" x14ac:dyDescent="0.2">
      <c r="B69" s="5">
        <v>21</v>
      </c>
      <c r="C69" s="6" t="s">
        <v>62</v>
      </c>
      <c r="D69" s="6" t="s">
        <v>63</v>
      </c>
      <c r="E69" s="7" t="s">
        <v>64</v>
      </c>
      <c r="F69" s="6" t="s">
        <v>36</v>
      </c>
      <c r="G69" s="8">
        <v>220.45</v>
      </c>
      <c r="H69" s="8"/>
      <c r="I69" s="8">
        <f t="shared" si="0"/>
        <v>0</v>
      </c>
      <c r="J69" s="5">
        <v>8</v>
      </c>
      <c r="K69" s="8">
        <f t="shared" si="1"/>
        <v>0</v>
      </c>
      <c r="L69" s="8">
        <f t="shared" si="2"/>
        <v>0</v>
      </c>
    </row>
    <row r="70" spans="2:12" s="1" customFormat="1" ht="28.8" customHeight="1" x14ac:dyDescent="0.2">
      <c r="B70" s="5">
        <v>22</v>
      </c>
      <c r="C70" s="6" t="s">
        <v>65</v>
      </c>
      <c r="D70" s="6" t="s">
        <v>66</v>
      </c>
      <c r="E70" s="7" t="s">
        <v>67</v>
      </c>
      <c r="F70" s="6" t="s">
        <v>17</v>
      </c>
      <c r="G70" s="8">
        <v>49</v>
      </c>
      <c r="H70" s="8"/>
      <c r="I70" s="8">
        <f t="shared" si="0"/>
        <v>0</v>
      </c>
      <c r="J70" s="5">
        <v>8</v>
      </c>
      <c r="K70" s="8">
        <f t="shared" si="1"/>
        <v>0</v>
      </c>
      <c r="L70" s="8">
        <f t="shared" si="2"/>
        <v>0</v>
      </c>
    </row>
    <row r="71" spans="2:12" s="1" customFormat="1" ht="28.8" customHeight="1" x14ac:dyDescent="0.2">
      <c r="B71" s="5">
        <v>23</v>
      </c>
      <c r="C71" s="6" t="s">
        <v>68</v>
      </c>
      <c r="D71" s="6" t="s">
        <v>69</v>
      </c>
      <c r="E71" s="7" t="s">
        <v>70</v>
      </c>
      <c r="F71" s="6" t="s">
        <v>17</v>
      </c>
      <c r="G71" s="8">
        <v>32</v>
      </c>
      <c r="H71" s="8"/>
      <c r="I71" s="8">
        <f t="shared" si="0"/>
        <v>0</v>
      </c>
      <c r="J71" s="5">
        <v>8</v>
      </c>
      <c r="K71" s="8">
        <f t="shared" si="1"/>
        <v>0</v>
      </c>
      <c r="L71" s="8">
        <f t="shared" si="2"/>
        <v>0</v>
      </c>
    </row>
    <row r="72" spans="2:12" s="1" customFormat="1" ht="28.8" customHeight="1" x14ac:dyDescent="0.2">
      <c r="B72" s="5">
        <v>24</v>
      </c>
      <c r="C72" s="6" t="s">
        <v>71</v>
      </c>
      <c r="D72" s="6" t="s">
        <v>72</v>
      </c>
      <c r="E72" s="7" t="s">
        <v>73</v>
      </c>
      <c r="F72" s="6" t="s">
        <v>17</v>
      </c>
      <c r="G72" s="8">
        <v>6</v>
      </c>
      <c r="H72" s="8"/>
      <c r="I72" s="8">
        <f t="shared" si="0"/>
        <v>0</v>
      </c>
      <c r="J72" s="5">
        <v>8</v>
      </c>
      <c r="K72" s="8">
        <f t="shared" si="1"/>
        <v>0</v>
      </c>
      <c r="L72" s="8">
        <f t="shared" si="2"/>
        <v>0</v>
      </c>
    </row>
    <row r="73" spans="2:12" s="1" customFormat="1" ht="19.649999999999999" customHeight="1" x14ac:dyDescent="0.2">
      <c r="B73" s="5">
        <v>25</v>
      </c>
      <c r="C73" s="6" t="s">
        <v>74</v>
      </c>
      <c r="D73" s="6" t="s">
        <v>75</v>
      </c>
      <c r="E73" s="7" t="s">
        <v>76</v>
      </c>
      <c r="F73" s="6" t="s">
        <v>17</v>
      </c>
      <c r="G73" s="8">
        <v>9.3699999999999992</v>
      </c>
      <c r="H73" s="8"/>
      <c r="I73" s="8">
        <f t="shared" si="0"/>
        <v>0</v>
      </c>
      <c r="J73" s="5">
        <v>8</v>
      </c>
      <c r="K73" s="8">
        <f t="shared" si="1"/>
        <v>0</v>
      </c>
      <c r="L73" s="8">
        <f t="shared" si="2"/>
        <v>0</v>
      </c>
    </row>
    <row r="74" spans="2:12" s="1" customFormat="1" ht="19.649999999999999" customHeight="1" x14ac:dyDescent="0.2">
      <c r="B74" s="5">
        <v>26</v>
      </c>
      <c r="C74" s="6" t="s">
        <v>77</v>
      </c>
      <c r="D74" s="6" t="s">
        <v>78</v>
      </c>
      <c r="E74" s="7" t="s">
        <v>79</v>
      </c>
      <c r="F74" s="6" t="s">
        <v>17</v>
      </c>
      <c r="G74" s="8">
        <v>27.9</v>
      </c>
      <c r="H74" s="8"/>
      <c r="I74" s="8">
        <f t="shared" si="0"/>
        <v>0</v>
      </c>
      <c r="J74" s="5">
        <v>8</v>
      </c>
      <c r="K74" s="8">
        <f t="shared" si="1"/>
        <v>0</v>
      </c>
      <c r="L74" s="8">
        <f t="shared" si="2"/>
        <v>0</v>
      </c>
    </row>
    <row r="75" spans="2:12" s="1" customFormat="1" ht="19.649999999999999" customHeight="1" x14ac:dyDescent="0.2">
      <c r="B75" s="5">
        <v>27</v>
      </c>
      <c r="C75" s="6" t="s">
        <v>80</v>
      </c>
      <c r="D75" s="6" t="s">
        <v>81</v>
      </c>
      <c r="E75" s="7" t="s">
        <v>82</v>
      </c>
      <c r="F75" s="6" t="s">
        <v>83</v>
      </c>
      <c r="G75" s="8">
        <v>52.66</v>
      </c>
      <c r="H75" s="8"/>
      <c r="I75" s="8">
        <f t="shared" si="0"/>
        <v>0</v>
      </c>
      <c r="J75" s="5">
        <v>23</v>
      </c>
      <c r="K75" s="8">
        <f>I75*0.23</f>
        <v>0</v>
      </c>
      <c r="L75" s="8">
        <f>I75*1.23</f>
        <v>0</v>
      </c>
    </row>
    <row r="76" spans="2:12" s="1" customFormat="1" ht="19.649999999999999" customHeight="1" x14ac:dyDescent="0.2">
      <c r="B76" s="5">
        <v>28</v>
      </c>
      <c r="C76" s="6" t="s">
        <v>84</v>
      </c>
      <c r="D76" s="6" t="s">
        <v>85</v>
      </c>
      <c r="E76" s="7" t="s">
        <v>86</v>
      </c>
      <c r="F76" s="6" t="s">
        <v>83</v>
      </c>
      <c r="G76" s="8">
        <v>17.32</v>
      </c>
      <c r="H76" s="8"/>
      <c r="I76" s="8">
        <f t="shared" si="0"/>
        <v>0</v>
      </c>
      <c r="J76" s="5">
        <v>23</v>
      </c>
      <c r="K76" s="8">
        <f t="shared" ref="K76:K78" si="3">I76*0.23</f>
        <v>0</v>
      </c>
      <c r="L76" s="8">
        <f t="shared" ref="L76:L78" si="4">I76*1.23</f>
        <v>0</v>
      </c>
    </row>
    <row r="77" spans="2:12" s="1" customFormat="1" ht="19.649999999999999" customHeight="1" x14ac:dyDescent="0.2">
      <c r="B77" s="5">
        <v>29</v>
      </c>
      <c r="C77" s="6" t="s">
        <v>87</v>
      </c>
      <c r="D77" s="6" t="s">
        <v>88</v>
      </c>
      <c r="E77" s="7" t="s">
        <v>89</v>
      </c>
      <c r="F77" s="6" t="s">
        <v>83</v>
      </c>
      <c r="G77" s="8">
        <v>34.18</v>
      </c>
      <c r="H77" s="8"/>
      <c r="I77" s="8">
        <f t="shared" si="0"/>
        <v>0</v>
      </c>
      <c r="J77" s="5">
        <v>23</v>
      </c>
      <c r="K77" s="8">
        <f t="shared" si="3"/>
        <v>0</v>
      </c>
      <c r="L77" s="8">
        <f t="shared" si="4"/>
        <v>0</v>
      </c>
    </row>
    <row r="78" spans="2:12" s="1" customFormat="1" ht="19.649999999999999" customHeight="1" x14ac:dyDescent="0.2">
      <c r="B78" s="5">
        <v>30</v>
      </c>
      <c r="C78" s="6" t="s">
        <v>90</v>
      </c>
      <c r="D78" s="6" t="s">
        <v>91</v>
      </c>
      <c r="E78" s="7" t="s">
        <v>92</v>
      </c>
      <c r="F78" s="6" t="s">
        <v>93</v>
      </c>
      <c r="G78" s="8">
        <v>350</v>
      </c>
      <c r="H78" s="8"/>
      <c r="I78" s="8">
        <f t="shared" si="0"/>
        <v>0</v>
      </c>
      <c r="J78" s="5">
        <v>23</v>
      </c>
      <c r="K78" s="8">
        <f t="shared" si="3"/>
        <v>0</v>
      </c>
      <c r="L78" s="8">
        <f t="shared" si="4"/>
        <v>0</v>
      </c>
    </row>
    <row r="79" spans="2:12" s="1" customFormat="1" ht="19.649999999999999" customHeight="1" x14ac:dyDescent="0.2">
      <c r="B79" s="5">
        <v>31</v>
      </c>
      <c r="C79" s="6" t="s">
        <v>94</v>
      </c>
      <c r="D79" s="6" t="s">
        <v>95</v>
      </c>
      <c r="E79" s="7" t="s">
        <v>96</v>
      </c>
      <c r="F79" s="6" t="s">
        <v>97</v>
      </c>
      <c r="G79" s="8">
        <v>550</v>
      </c>
      <c r="H79" s="8"/>
      <c r="I79" s="8">
        <f t="shared" si="0"/>
        <v>0</v>
      </c>
      <c r="J79" s="5">
        <v>8</v>
      </c>
      <c r="K79" s="8">
        <f t="shared" ref="K79:K85" si="5">I79*0.08</f>
        <v>0</v>
      </c>
      <c r="L79" s="8">
        <f t="shared" ref="L79:L85" si="6">I79*1.08</f>
        <v>0</v>
      </c>
    </row>
    <row r="80" spans="2:12" s="1" customFormat="1" ht="28.8" customHeight="1" x14ac:dyDescent="0.2">
      <c r="B80" s="5">
        <v>32</v>
      </c>
      <c r="C80" s="6" t="s">
        <v>98</v>
      </c>
      <c r="D80" s="6" t="s">
        <v>99</v>
      </c>
      <c r="E80" s="7" t="s">
        <v>100</v>
      </c>
      <c r="F80" s="6" t="s">
        <v>97</v>
      </c>
      <c r="G80" s="8">
        <v>11</v>
      </c>
      <c r="H80" s="8"/>
      <c r="I80" s="8">
        <f t="shared" si="0"/>
        <v>0</v>
      </c>
      <c r="J80" s="5">
        <v>8</v>
      </c>
      <c r="K80" s="8">
        <f t="shared" si="5"/>
        <v>0</v>
      </c>
      <c r="L80" s="8">
        <f t="shared" si="6"/>
        <v>0</v>
      </c>
    </row>
    <row r="81" spans="2:14" s="1" customFormat="1" ht="28.8" customHeight="1" x14ac:dyDescent="0.2">
      <c r="B81" s="5">
        <v>33</v>
      </c>
      <c r="C81" s="6" t="s">
        <v>101</v>
      </c>
      <c r="D81" s="6" t="s">
        <v>102</v>
      </c>
      <c r="E81" s="7" t="s">
        <v>103</v>
      </c>
      <c r="F81" s="6" t="s">
        <v>97</v>
      </c>
      <c r="G81" s="8">
        <v>30</v>
      </c>
      <c r="H81" s="8"/>
      <c r="I81" s="8">
        <f t="shared" si="0"/>
        <v>0</v>
      </c>
      <c r="J81" s="5">
        <v>8</v>
      </c>
      <c r="K81" s="8">
        <f t="shared" si="5"/>
        <v>0</v>
      </c>
      <c r="L81" s="8">
        <f t="shared" si="6"/>
        <v>0</v>
      </c>
    </row>
    <row r="82" spans="2:14" s="1" customFormat="1" ht="19.649999999999999" customHeight="1" x14ac:dyDescent="0.2">
      <c r="B82" s="5">
        <v>34</v>
      </c>
      <c r="C82" s="6" t="s">
        <v>104</v>
      </c>
      <c r="D82" s="6" t="s">
        <v>105</v>
      </c>
      <c r="E82" s="7" t="s">
        <v>106</v>
      </c>
      <c r="F82" s="6" t="s">
        <v>97</v>
      </c>
      <c r="G82" s="8">
        <v>70</v>
      </c>
      <c r="H82" s="8"/>
      <c r="I82" s="8">
        <f t="shared" si="0"/>
        <v>0</v>
      </c>
      <c r="J82" s="5">
        <v>8</v>
      </c>
      <c r="K82" s="8">
        <f t="shared" si="5"/>
        <v>0</v>
      </c>
      <c r="L82" s="8">
        <f t="shared" si="6"/>
        <v>0</v>
      </c>
    </row>
    <row r="83" spans="2:14" s="1" customFormat="1" ht="19.649999999999999" customHeight="1" x14ac:dyDescent="0.2">
      <c r="B83" s="5">
        <v>35</v>
      </c>
      <c r="C83" s="6" t="s">
        <v>107</v>
      </c>
      <c r="D83" s="6" t="s">
        <v>108</v>
      </c>
      <c r="E83" s="7" t="s">
        <v>109</v>
      </c>
      <c r="F83" s="6" t="s">
        <v>43</v>
      </c>
      <c r="G83" s="8">
        <v>0.1</v>
      </c>
      <c r="H83" s="8"/>
      <c r="I83" s="8">
        <f t="shared" si="0"/>
        <v>0</v>
      </c>
      <c r="J83" s="5">
        <v>8</v>
      </c>
      <c r="K83" s="8">
        <f t="shared" si="5"/>
        <v>0</v>
      </c>
      <c r="L83" s="8">
        <f t="shared" si="6"/>
        <v>0</v>
      </c>
    </row>
    <row r="84" spans="2:14" s="1" customFormat="1" ht="19.649999999999999" customHeight="1" x14ac:dyDescent="0.2">
      <c r="B84" s="5">
        <v>36</v>
      </c>
      <c r="C84" s="6" t="s">
        <v>110</v>
      </c>
      <c r="D84" s="6" t="s">
        <v>111</v>
      </c>
      <c r="E84" s="7" t="s">
        <v>112</v>
      </c>
      <c r="F84" s="6" t="s">
        <v>43</v>
      </c>
      <c r="G84" s="8">
        <v>0.8</v>
      </c>
      <c r="H84" s="8"/>
      <c r="I84" s="8">
        <f t="shared" si="0"/>
        <v>0</v>
      </c>
      <c r="J84" s="5">
        <v>8</v>
      </c>
      <c r="K84" s="8">
        <f t="shared" si="5"/>
        <v>0</v>
      </c>
      <c r="L84" s="8">
        <f t="shared" si="6"/>
        <v>0</v>
      </c>
    </row>
    <row r="85" spans="2:14" s="1" customFormat="1" ht="19.649999999999999" customHeight="1" x14ac:dyDescent="0.2">
      <c r="B85" s="5">
        <v>37</v>
      </c>
      <c r="C85" s="6" t="s">
        <v>113</v>
      </c>
      <c r="D85" s="6" t="s">
        <v>114</v>
      </c>
      <c r="E85" s="7" t="s">
        <v>115</v>
      </c>
      <c r="F85" s="6" t="s">
        <v>93</v>
      </c>
      <c r="G85" s="8">
        <v>919</v>
      </c>
      <c r="H85" s="8"/>
      <c r="I85" s="8">
        <f t="shared" si="0"/>
        <v>0</v>
      </c>
      <c r="J85" s="5">
        <v>8</v>
      </c>
      <c r="K85" s="8">
        <f t="shared" si="5"/>
        <v>0</v>
      </c>
      <c r="L85" s="8">
        <f t="shared" si="6"/>
        <v>0</v>
      </c>
    </row>
    <row r="86" spans="2:14" s="1" customFormat="1" ht="19.649999999999999" customHeight="1" x14ac:dyDescent="0.2">
      <c r="B86" s="5">
        <v>38</v>
      </c>
      <c r="C86" s="6" t="s">
        <v>116</v>
      </c>
      <c r="D86" s="6" t="s">
        <v>117</v>
      </c>
      <c r="E86" s="7" t="s">
        <v>115</v>
      </c>
      <c r="F86" s="6" t="s">
        <v>93</v>
      </c>
      <c r="G86" s="8">
        <v>110</v>
      </c>
      <c r="H86" s="8"/>
      <c r="I86" s="8">
        <f t="shared" si="0"/>
        <v>0</v>
      </c>
      <c r="J86" s="5">
        <v>23</v>
      </c>
      <c r="K86" s="8">
        <f>I86*0.23</f>
        <v>0</v>
      </c>
      <c r="L86" s="8">
        <f>I86*1.23</f>
        <v>0</v>
      </c>
    </row>
    <row r="87" spans="2:14" s="1" customFormat="1" ht="19.649999999999999" customHeight="1" x14ac:dyDescent="0.2">
      <c r="B87" s="5">
        <v>39</v>
      </c>
      <c r="C87" s="6" t="s">
        <v>118</v>
      </c>
      <c r="D87" s="6" t="s">
        <v>119</v>
      </c>
      <c r="E87" s="7" t="s">
        <v>120</v>
      </c>
      <c r="F87" s="6" t="s">
        <v>93</v>
      </c>
      <c r="G87" s="8">
        <v>35</v>
      </c>
      <c r="H87" s="8"/>
      <c r="I87" s="8">
        <f t="shared" si="0"/>
        <v>0</v>
      </c>
      <c r="J87" s="5">
        <v>8</v>
      </c>
      <c r="K87" s="8">
        <f t="shared" ref="K87:K88" si="7">I87*0.08</f>
        <v>0</v>
      </c>
      <c r="L87" s="8">
        <f t="shared" ref="L87:L88" si="8">I87*1.08</f>
        <v>0</v>
      </c>
    </row>
    <row r="88" spans="2:14" s="1" customFormat="1" ht="19.649999999999999" customHeight="1" x14ac:dyDescent="0.2">
      <c r="B88" s="5">
        <v>40</v>
      </c>
      <c r="C88" s="6" t="s">
        <v>121</v>
      </c>
      <c r="D88" s="6" t="s">
        <v>122</v>
      </c>
      <c r="E88" s="7" t="s">
        <v>123</v>
      </c>
      <c r="F88" s="6" t="s">
        <v>93</v>
      </c>
      <c r="G88" s="8">
        <v>240</v>
      </c>
      <c r="H88" s="8"/>
      <c r="I88" s="8">
        <f t="shared" si="0"/>
        <v>0</v>
      </c>
      <c r="J88" s="5">
        <v>8</v>
      </c>
      <c r="K88" s="8">
        <f t="shared" si="7"/>
        <v>0</v>
      </c>
      <c r="L88" s="8">
        <f t="shared" si="8"/>
        <v>0</v>
      </c>
    </row>
    <row r="89" spans="2:14" s="1" customFormat="1" ht="19.649999999999999" customHeight="1" x14ac:dyDescent="0.2">
      <c r="B89" s="5">
        <v>41</v>
      </c>
      <c r="C89" s="6" t="s">
        <v>124</v>
      </c>
      <c r="D89" s="6" t="s">
        <v>125</v>
      </c>
      <c r="E89" s="7" t="s">
        <v>123</v>
      </c>
      <c r="F89" s="6" t="s">
        <v>93</v>
      </c>
      <c r="G89" s="8">
        <v>34</v>
      </c>
      <c r="H89" s="8"/>
      <c r="I89" s="8">
        <f t="shared" si="0"/>
        <v>0</v>
      </c>
      <c r="J89" s="5">
        <v>23</v>
      </c>
      <c r="K89" s="8">
        <f>I89*0.23</f>
        <v>0</v>
      </c>
      <c r="L89" s="8">
        <f>I89*1.23</f>
        <v>0</v>
      </c>
    </row>
    <row r="90" spans="2:14" s="1" customFormat="1" ht="28.8" customHeight="1" x14ac:dyDescent="0.2">
      <c r="B90" s="5">
        <v>42</v>
      </c>
      <c r="C90" s="6" t="s">
        <v>126</v>
      </c>
      <c r="D90" s="6" t="s">
        <v>127</v>
      </c>
      <c r="E90" s="7" t="s">
        <v>128</v>
      </c>
      <c r="F90" s="6" t="s">
        <v>93</v>
      </c>
      <c r="G90" s="8">
        <v>40</v>
      </c>
      <c r="H90" s="8"/>
      <c r="I90" s="8">
        <f t="shared" si="0"/>
        <v>0</v>
      </c>
      <c r="J90" s="5">
        <v>8</v>
      </c>
      <c r="K90" s="8">
        <f>I90*0.08</f>
        <v>0</v>
      </c>
      <c r="L90" s="8">
        <f>I90*1.08</f>
        <v>0</v>
      </c>
    </row>
    <row r="91" spans="2:14" s="1" customFormat="1" ht="21.3" customHeight="1" x14ac:dyDescent="0.2">
      <c r="B91" s="13" t="s">
        <v>129</v>
      </c>
      <c r="C91" s="13"/>
      <c r="D91" s="13"/>
      <c r="E91" s="13"/>
      <c r="F91" s="25">
        <f>SUM(I31,I36,I41,I46,I51,I54:I90)</f>
        <v>0</v>
      </c>
      <c r="G91" s="25"/>
      <c r="H91" s="25"/>
      <c r="I91" s="25"/>
      <c r="J91" s="25"/>
      <c r="K91" s="25"/>
      <c r="L91" s="25"/>
    </row>
    <row r="92" spans="2:14" s="1" customFormat="1" ht="21.3" customHeight="1" x14ac:dyDescent="0.2">
      <c r="B92" s="13" t="s">
        <v>130</v>
      </c>
      <c r="C92" s="13"/>
      <c r="D92" s="13"/>
      <c r="E92" s="13"/>
      <c r="F92" s="25">
        <f>SUM(L31,L36,L41,L46,L51,L54:L90)</f>
        <v>0</v>
      </c>
      <c r="G92" s="26"/>
      <c r="H92" s="26"/>
      <c r="I92" s="26"/>
      <c r="J92" s="26"/>
      <c r="K92" s="26"/>
      <c r="L92" s="26"/>
    </row>
    <row r="93" spans="2:14" s="1" customFormat="1" ht="11.1" customHeight="1" x14ac:dyDescent="0.2"/>
    <row r="94" spans="2:14" s="1" customFormat="1" ht="61.35" customHeight="1" x14ac:dyDescent="0.2">
      <c r="B94" s="14" t="s">
        <v>149</v>
      </c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</row>
    <row r="95" spans="2:14" s="1" customFormat="1" ht="2.7" customHeight="1" x14ac:dyDescent="0.2"/>
    <row r="96" spans="2:14" s="1" customFormat="1" ht="89.1" customHeight="1" x14ac:dyDescent="0.2">
      <c r="B96" s="14" t="s">
        <v>150</v>
      </c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</row>
    <row r="97" spans="2:14" s="1" customFormat="1" ht="5.25" customHeight="1" x14ac:dyDescent="0.2"/>
    <row r="98" spans="2:14" s="1" customFormat="1" ht="89.1" customHeight="1" x14ac:dyDescent="0.2">
      <c r="B98" s="14" t="s">
        <v>151</v>
      </c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</row>
    <row r="99" spans="2:14" s="1" customFormat="1" ht="5.25" customHeight="1" x14ac:dyDescent="0.2"/>
    <row r="100" spans="2:14" s="1" customFormat="1" ht="37.799999999999997" customHeight="1" x14ac:dyDescent="0.2">
      <c r="B100" s="23" t="s">
        <v>131</v>
      </c>
      <c r="C100" s="23"/>
      <c r="D100" s="23"/>
      <c r="E100" s="23"/>
      <c r="F100" s="19" t="s">
        <v>132</v>
      </c>
      <c r="G100" s="19"/>
      <c r="H100" s="19"/>
      <c r="I100" s="19"/>
      <c r="J100" s="19"/>
      <c r="K100" s="19"/>
      <c r="L100" s="19"/>
    </row>
    <row r="101" spans="2:14" s="1" customFormat="1" ht="28.8" customHeight="1" x14ac:dyDescent="0.2"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</row>
    <row r="102" spans="2:14" s="1" customFormat="1" ht="28.8" customHeight="1" x14ac:dyDescent="0.2"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</row>
    <row r="103" spans="2:14" s="1" customFormat="1" ht="28.8" customHeight="1" x14ac:dyDescent="0.2"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</row>
    <row r="104" spans="2:14" s="1" customFormat="1" ht="28.8" customHeight="1" x14ac:dyDescent="0.2"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</row>
    <row r="105" spans="2:14" s="1" customFormat="1" ht="2.7" customHeight="1" x14ac:dyDescent="0.2"/>
    <row r="106" spans="2:14" s="1" customFormat="1" ht="158.4" customHeight="1" x14ac:dyDescent="0.2">
      <c r="B106" s="14" t="s">
        <v>152</v>
      </c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</row>
    <row r="107" spans="2:14" s="1" customFormat="1" ht="2.7" customHeight="1" x14ac:dyDescent="0.2"/>
    <row r="108" spans="2:14" s="1" customFormat="1" ht="33.6" customHeight="1" x14ac:dyDescent="0.2">
      <c r="B108" s="18" t="s">
        <v>153</v>
      </c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</row>
    <row r="109" spans="2:14" s="1" customFormat="1" ht="2.7" customHeight="1" x14ac:dyDescent="0.2"/>
    <row r="110" spans="2:14" s="1" customFormat="1" ht="37.799999999999997" customHeight="1" x14ac:dyDescent="0.2">
      <c r="B110" s="23" t="s">
        <v>133</v>
      </c>
      <c r="C110" s="23"/>
      <c r="D110" s="23"/>
      <c r="E110" s="23"/>
      <c r="F110" s="21" t="s">
        <v>134</v>
      </c>
      <c r="G110" s="21"/>
      <c r="H110" s="21"/>
      <c r="I110" s="21"/>
      <c r="J110" s="21"/>
      <c r="K110" s="21"/>
      <c r="L110" s="21"/>
    </row>
    <row r="111" spans="2:14" s="1" customFormat="1" ht="28.8" customHeight="1" x14ac:dyDescent="0.2"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</row>
    <row r="112" spans="2:14" s="1" customFormat="1" ht="28.8" customHeight="1" x14ac:dyDescent="0.2"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</row>
    <row r="113" spans="2:14" s="1" customFormat="1" ht="28.8" customHeight="1" x14ac:dyDescent="0.2"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</row>
    <row r="114" spans="2:14" s="1" customFormat="1" ht="28.8" customHeight="1" x14ac:dyDescent="0.2"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</row>
    <row r="115" spans="2:14" s="1" customFormat="1" ht="2.7" customHeight="1" x14ac:dyDescent="0.2"/>
    <row r="116" spans="2:14" s="1" customFormat="1" ht="130.65" customHeight="1" x14ac:dyDescent="0.2">
      <c r="B116" s="14" t="s">
        <v>154</v>
      </c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</row>
    <row r="117" spans="2:14" s="1" customFormat="1" ht="2.7" customHeight="1" x14ac:dyDescent="0.2"/>
    <row r="118" spans="2:14" s="1" customFormat="1" ht="70.2" customHeight="1" x14ac:dyDescent="0.2">
      <c r="B118" s="14" t="s">
        <v>155</v>
      </c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</row>
    <row r="119" spans="2:14" s="1" customFormat="1" ht="2.7" customHeight="1" x14ac:dyDescent="0.2"/>
    <row r="120" spans="2:14" s="1" customFormat="1" ht="60.6" customHeight="1" x14ac:dyDescent="0.2">
      <c r="B120" s="14" t="s">
        <v>156</v>
      </c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</row>
    <row r="121" spans="2:14" s="1" customFormat="1" ht="2.7" customHeight="1" x14ac:dyDescent="0.2"/>
    <row r="122" spans="2:14" s="1" customFormat="1" ht="48.6" customHeight="1" x14ac:dyDescent="0.2">
      <c r="B122" s="14" t="s">
        <v>157</v>
      </c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</row>
    <row r="123" spans="2:14" s="1" customFormat="1" ht="2.7" customHeight="1" x14ac:dyDescent="0.2"/>
    <row r="124" spans="2:14" s="1" customFormat="1" ht="116.7" customHeight="1" x14ac:dyDescent="0.2">
      <c r="B124" s="14" t="s">
        <v>158</v>
      </c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</row>
    <row r="125" spans="2:14" s="1" customFormat="1" ht="2.7" customHeight="1" x14ac:dyDescent="0.2"/>
    <row r="126" spans="2:14" s="1" customFormat="1" ht="94.2" customHeight="1" x14ac:dyDescent="0.2">
      <c r="B126" s="14" t="s">
        <v>159</v>
      </c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</row>
    <row r="127" spans="2:14" s="1" customFormat="1" ht="66.599999999999994" customHeight="1" x14ac:dyDescent="0.2"/>
    <row r="128" spans="2:14" s="1" customFormat="1" ht="17.55" customHeight="1" x14ac:dyDescent="0.2">
      <c r="I128" s="22" t="s">
        <v>160</v>
      </c>
      <c r="J128" s="22"/>
    </row>
    <row r="129" spans="2:10" s="1" customFormat="1" ht="81.599999999999994" customHeight="1" x14ac:dyDescent="0.2">
      <c r="B129" s="17" t="s">
        <v>161</v>
      </c>
      <c r="C129" s="17"/>
      <c r="D129" s="17"/>
      <c r="E129" s="17"/>
      <c r="F129" s="17"/>
      <c r="G129" s="17"/>
      <c r="H129" s="17"/>
      <c r="I129" s="17"/>
      <c r="J129" s="17"/>
    </row>
  </sheetData>
  <mergeCells count="55">
    <mergeCell ref="F91:L91"/>
    <mergeCell ref="F92:L92"/>
    <mergeCell ref="B10:D11"/>
    <mergeCell ref="B98:N98"/>
    <mergeCell ref="B100:E100"/>
    <mergeCell ref="B101:E101"/>
    <mergeCell ref="B102:E102"/>
    <mergeCell ref="B103:E103"/>
    <mergeCell ref="B104:E104"/>
    <mergeCell ref="B106:N106"/>
    <mergeCell ref="B108:N108"/>
    <mergeCell ref="B110:E110"/>
    <mergeCell ref="B111:E111"/>
    <mergeCell ref="B112:E112"/>
    <mergeCell ref="B113:E113"/>
    <mergeCell ref="B114:E114"/>
    <mergeCell ref="B116:N116"/>
    <mergeCell ref="B118:N118"/>
    <mergeCell ref="B120:N120"/>
    <mergeCell ref="B122:N122"/>
    <mergeCell ref="B124:N124"/>
    <mergeCell ref="B126:N126"/>
    <mergeCell ref="B129:J129"/>
    <mergeCell ref="B16:C16"/>
    <mergeCell ref="B18:C18"/>
    <mergeCell ref="B20:C20"/>
    <mergeCell ref="B22:C22"/>
    <mergeCell ref="B24:L24"/>
    <mergeCell ref="B26:L26"/>
    <mergeCell ref="B28:K28"/>
    <mergeCell ref="B33:K33"/>
    <mergeCell ref="B38:K38"/>
    <mergeCell ref="F100:L100"/>
    <mergeCell ref="F101:L101"/>
    <mergeCell ref="F102:L102"/>
    <mergeCell ref="F103:L103"/>
    <mergeCell ref="F104:L104"/>
    <mergeCell ref="F110:L110"/>
    <mergeCell ref="F111:L111"/>
    <mergeCell ref="F112:L112"/>
    <mergeCell ref="F113:L113"/>
    <mergeCell ref="F114:L114"/>
    <mergeCell ref="I128:J128"/>
    <mergeCell ref="B4:D4"/>
    <mergeCell ref="B43:K43"/>
    <mergeCell ref="B48:K48"/>
    <mergeCell ref="B6:D6"/>
    <mergeCell ref="B8:D8"/>
    <mergeCell ref="B91:E91"/>
    <mergeCell ref="B92:E92"/>
    <mergeCell ref="B94:N94"/>
    <mergeCell ref="B96:N96"/>
    <mergeCell ref="E14:G14"/>
    <mergeCell ref="G11:N12"/>
    <mergeCell ref="I2:O2"/>
  </mergeCells>
  <pageMargins left="0.7" right="0.7" top="0.75" bottom="0.75" header="0.3" footer="0.3"/>
  <pageSetup paperSize="9" scale="7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Motycki Mariusz</cp:lastModifiedBy>
  <cp:lastPrinted>2024-10-10T12:31:59Z</cp:lastPrinted>
  <dcterms:created xsi:type="dcterms:W3CDTF">2024-10-07T11:03:00Z</dcterms:created>
  <dcterms:modified xsi:type="dcterms:W3CDTF">2024-10-10T12:33:36Z</dcterms:modified>
</cp:coreProperties>
</file>